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муниципальные" r:id="rId1" sheetId="1" state="visible"/>
    <sheet name="работники" r:id="rId2" sheetId="2" state="visible"/>
  </sheets>
  <definedNames>
    <definedName localSheetId="0" name="_xlnm.Print_Area">'муниципальные'!$A$1:$D$21</definedName>
    <definedName localSheetId="1" name="_xlnm.Print_Area">'работники'!$A$1:$D$20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<sst xmlns="http://schemas.openxmlformats.org/spreadsheetml/2006/main" xmlns:a="http://schemas.openxmlformats.org/drawingml/2006/main" xmlns:c="http://schemas.openxmlformats.org/drawingml/2006/chart" xmlns:co="http://ncloudtech.com" xmlns:m="http://schemas.openxmlformats.org/officeDocument/2006/math" xmlns:mc="http://schemas.openxmlformats.org/markup-compatibility/2006" xmlns:o="urn:schemas-microsoft-com:office:office" xmlns:p="http://schemas.openxmlformats.org/presentationml/2006/main" xmlns:pic="http://schemas.openxmlformats.org/drawingml/2006/picture" xmlns:r="http://schemas.openxmlformats.org/officeDocument/2006/relationships" xmlns:s="http://schemas.openxmlformats.org/officeDocument/2006/sharedTypes" xmlns:sl="http://schemas.openxmlformats.org/schemaLibrary/2006/main" xmlns:v="urn:schemas-microsoft-com:vml" xmlns:w="http://schemas.openxmlformats.org/wordprocessingml/2006/main" xmlns:w14="http://schemas.microsoft.com/office/word/2010/wordml" xmlns:w15="http://schemas.microsoft.com/office/word/2012/wordml" xmlns:wp="http://schemas.openxmlformats.org/drawingml/2006/wordprocessingDrawing" xmlns:wpg="http://schemas.microsoft.com/office/word/2010/wordprocessingGroup" xmlns:wps="http://schemas.microsoft.com/office/word/2010/wordprocessingShape" xmlns:x14="http://schemas.microsoft.com/office/spreadsheetml/2009/9/main" xmlns:xdr="http://schemas.openxmlformats.org/drawingml/2006/spreadsheetDrawing" xmlns:xm="http://schemas.microsoft.com/office/excel/2006/main" mc:Ignorable="co w14 x14 w15">
  <si>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 xml:space="preserve">Информация о численности </t>
  </si>
  <si>
    <r>
      <t>муниципальных служащих</t>
    </r>
    <r>
      <rPr>
        <rFont val="Times New Roman"/>
        <sz val="14"/>
        <u val="none"/>
      </rPr>
      <t xml:space="preserve"> с указанием фактических             </t>
    </r>
  </si>
  <si>
    <t xml:space="preserve">затрат на их денежное содержание </t>
  </si>
  <si>
    <t>за  3 месяца 2021 года</t>
  </si>
  <si>
    <t>(нарастающим итогом с начала года)</t>
  </si>
  <si>
    <t>Наименование органа</t>
  </si>
  <si>
    <t>фактическая численность  (ед.)</t>
  </si>
  <si>
    <t>фактические затраты на денежное содержание          (тыс. руб.)</t>
  </si>
  <si>
    <t>Администрация Аксайского района</t>
  </si>
  <si>
    <t>Управление сельского хозяйства и продовольствия Администрации Аксайского района</t>
  </si>
  <si>
    <t>Отдел по физической культуре, спорту, туризму и работе с молодежью Администрации Аксайского района</t>
  </si>
  <si>
    <t xml:space="preserve">Собрание депутатов Аксайского района </t>
  </si>
  <si>
    <t>Финансовое управление Администрации Аксайского района</t>
  </si>
  <si>
    <t>Комитет по имущественным и земельным отношениям Администрации Аксайского района</t>
  </si>
  <si>
    <t>Управление образования Администрации Аксайского района</t>
  </si>
  <si>
    <t>Отдел культуры Администрации Аксайского района</t>
  </si>
  <si>
    <t>Управление коммунального и дорожного хозяйства Администрации Аксайского района</t>
  </si>
  <si>
    <t>Управление социальной защиты населения Администрации Аксайского района Ростовской области</t>
  </si>
  <si>
    <t>Отдел записи актов гражданского состояния Администрации Аксайского района Ростовской области</t>
  </si>
  <si>
    <t>Контрольно-счетная палата Аксайского района</t>
  </si>
  <si>
    <t>ИТОГО:</t>
  </si>
  <si>
    <t>шт.ед</t>
  </si>
  <si>
    <t>тыс.руб</t>
  </si>
  <si>
    <t>ААР</t>
  </si>
  <si>
    <t>УСХ</t>
  </si>
  <si>
    <t>Отдел по физ. культуре</t>
  </si>
  <si>
    <t>Собрание депутатов</t>
  </si>
  <si>
    <t>Фин. упр</t>
  </si>
  <si>
    <t>КИЗО</t>
  </si>
  <si>
    <t>ОК</t>
  </si>
  <si>
    <t>УО</t>
  </si>
  <si>
    <t>УКДХ</t>
  </si>
  <si>
    <t>УСЗН</t>
  </si>
  <si>
    <t>ЗАГС</t>
  </si>
  <si>
    <r>
      <t xml:space="preserve">работников </t>
    </r>
    <r>
      <rPr>
        <rFont val="Times New Roman"/>
        <sz val="14"/>
        <u val="single"/>
      </rPr>
      <t>муниципальных учреждений</t>
    </r>
    <r>
      <rPr>
        <rFont val="Times New Roman"/>
        <sz val="14"/>
      </rPr>
      <t xml:space="preserve"> с указанием фактических затрат на их денежное содержание </t>
    </r>
  </si>
  <si>
    <t xml:space="preserve">за 3 месяца 2021 года                             </t>
  </si>
  <si>
    <t>фактическая численность       (ед.)</t>
  </si>
  <si>
    <t>фактические затраты на денежное содержание         (тыс. руб.)</t>
  </si>
  <si>
    <t>Администрация Аксайского района, в т.ч. подведомственные учреждения</t>
  </si>
  <si>
    <t>Собрание депутатов Аксайского района</t>
  </si>
  <si>
    <t>Управление образования Администрации Аксайского района, в т.ч. подведомственные учреждения</t>
  </si>
  <si>
    <t>Отдел культуры Администрации Аксайского района, в т.ч. подведомственные учреждения</t>
  </si>
  <si>
    <t>Управление социальной защиты населения Администрации Аксайского района Ростовской области, в.т.ч. подведомственные учреждения</t>
  </si>
  <si>
    <t>Аар</t>
  </si>
  <si>
    <t>фин</t>
  </si>
  <si>
    <t>црб</t>
  </si>
  <si>
    <t>ок</t>
  </si>
  <si>
    <t>оу</t>
  </si>
  <si>
    <t>укдх</t>
  </si>
  <si>
    <t>усзн</t>
  </si>
  <si>
    <t>кизо</t>
  </si>
  <si>
    <t>загс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</si>
</sst>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#,##0.0" formatCode="#,##0.0" numFmtId="1001"/>
    <numFmt co:extendedFormatCode="#,##0.00" formatCode="#,##0.00" numFmtId="1002"/>
  </numFmts>
  <fonts count="7">
    <font>
      <name val="Calibri"/>
      <sz val="11"/>
    </font>
    <font>
      <name val="Arial"/>
      <sz val="10"/>
    </font>
    <font>
      <name val="Times New Roman"/>
      <sz val="12"/>
    </font>
    <font>
      <name val="Times New Roman"/>
      <sz val="14"/>
    </font>
    <font>
      <name val="Times New Roman"/>
      <sz val="14"/>
      <u val="single"/>
    </font>
    <font>
      <name val="Times New Roman"/>
      <sz val="9"/>
    </font>
    <font>
      <name val="Times New Roman"/>
      <b val="true"/>
      <sz val="12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ill="true" applyFont="true" applyNumberFormat="true" borderId="0" fillId="2" fontId="2" numFmtId="1000" quotePrefix="false"/>
    <xf applyAlignment="true" applyFill="true" applyFont="true" applyNumberFormat="true" borderId="0" fillId="2" fontId="3" numFmtId="1000" quotePrefix="false">
      <alignment horizontal="center" wrapText="true"/>
    </xf>
    <xf applyAlignment="true" applyFill="true" applyFont="true" applyNumberFormat="true" borderId="0" fillId="2" fontId="4" numFmtId="1000" quotePrefix="false">
      <alignment horizontal="center" wrapText="true"/>
    </xf>
    <xf applyAlignment="true" applyFill="true" applyFont="true" applyNumberFormat="true" borderId="0" fillId="2" fontId="5" numFmtId="1000" quotePrefix="false">
      <alignment horizontal="center" wrapText="true"/>
    </xf>
    <xf applyAlignment="true" applyFill="true" applyFont="true" applyNumberFormat="true" borderId="0" fillId="2" fontId="2" numFmtId="1000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top"/>
    </xf>
    <xf applyAlignment="true" applyBorder="true" applyFill="true" applyFont="true" applyNumberFormat="true" borderId="2" fillId="2" fontId="2" numFmtId="1000" quotePrefix="false">
      <alignment horizontal="center" vertical="top"/>
    </xf>
    <xf applyAlignment="true" applyFill="true" applyFont="true" applyNumberFormat="true" borderId="0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/>
    </xf>
    <xf applyAlignment="true" applyBorder="true" applyFill="true" applyFont="true" applyNumberFormat="true" borderId="1" fillId="2" fontId="2" numFmtId="1000" quotePrefix="false">
      <alignment horizontal="justify" vertical="center" wrapText="true"/>
    </xf>
    <xf applyAlignment="true" applyBorder="true" applyFill="true" applyFont="true" applyNumberFormat="true" borderId="1" fillId="2" fontId="2" numFmtId="1001" quotePrefix="false">
      <alignment horizontal="center" vertical="center"/>
    </xf>
    <xf applyFill="true" applyFont="true" applyNumberFormat="true" borderId="0" fillId="2" fontId="2" numFmtId="1000" quotePrefix="false"/>
    <xf applyBorder="true" applyFill="true" applyFont="true" applyNumberFormat="true" borderId="1" fillId="2" fontId="2" numFmtId="1000" quotePrefix="false"/>
    <xf applyAlignment="true" applyBorder="true" applyFill="true" applyFont="true" applyNumberFormat="true" borderId="1" fillId="2" fontId="6" numFmtId="1000" quotePrefix="false">
      <alignment horizontal="center" vertical="center"/>
    </xf>
    <xf applyAlignment="true" applyBorder="true" applyFill="true" applyFont="true" applyNumberFormat="true" borderId="1" fillId="2" fontId="6" numFmtId="1001" quotePrefix="false">
      <alignment horizontal="center" vertical="center"/>
    </xf>
    <xf applyBorder="true" applyFill="true" applyFont="true" applyNumberFormat="true" borderId="1" fillId="2" fontId="2" numFmtId="1002" quotePrefix="false"/>
    <xf applyBorder="true" applyFill="true" applyFont="true" applyNumberFormat="true" borderId="1" fillId="2" fontId="2" numFmtId="1001" quotePrefix="false"/>
    <xf applyFill="true" applyFont="true" applyNumberFormat="true" borderId="0" fillId="2" fontId="2" numFmtId="1001" quotePrefix="false"/>
    <xf applyFill="true" applyFont="true" applyNumberFormat="true" borderId="0" fillId="2" fontId="2" numFmtId="1001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2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ill="true" applyFont="true" applyNumberFormat="true" borderId="1" fillId="2" fontId="2" numFmtId="1002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ill="true" applyFont="true" applyNumberFormat="true" borderId="1" fillId="2" fontId="2" numFmtId="1000" quotePrefix="false">
      <alignment vertical="center" wrapText="true"/>
    </xf>
    <xf applyBorder="true" applyFont="true" applyNumberFormat="true" borderId="1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Alignment="true" applyBorder="true" applyFont="true" applyNumberFormat="true" borderId="1" fillId="0" fontId="6" numFmtId="1002" quotePrefix="false">
      <alignment horizontal="center"/>
    </xf>
    <xf applyBorder="true" applyFont="true" applyNumberFormat="true" borderId="1" fillId="0" fontId="2" numFmtId="1002" quotePrefix="false"/>
    <xf applyBorder="true" applyFont="true" applyNumberFormat="true" borderId="1" fillId="0" fontId="2" numFmtId="1001" quotePrefix="false"/>
    <xf applyBorder="true" applyFont="true" applyNumberFormat="true" borderId="4" fillId="0" fontId="2" numFmtId="1000" quotePrefix="false"/>
    <xf applyBorder="true" applyFont="true" applyNumberFormat="true" borderId="4" fillId="0" fontId="2" numFmtId="1001" quotePrefix="false"/>
    <xf applyBorder="true" applyFont="true" applyNumberFormat="true" borderId="5" fillId="0" fontId="2" numFmtId="1000" quotePrefix="false"/>
    <xf applyBorder="true" applyFont="true" applyNumberFormat="true" borderId="5" fillId="0" fontId="2" numFmtId="1001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F37"/>
  <sheetViews>
    <sheetView showZeros="true" workbookViewId="0"/>
  </sheetViews>
  <sheetFormatPr baseColWidth="8" customHeight="false" defaultColWidth="13.811322529366" defaultRowHeight="13.5" zeroHeight="false"/>
  <cols>
    <col customWidth="true" max="1" min="1" outlineLevel="0" style="1" width="5.35541087335932"/>
    <col customWidth="true" max="2" min="2" outlineLevel="0" style="1" width="42.561423648451"/>
    <col customWidth="true" max="3" min="3" outlineLevel="0" style="1" width="16.6299599735898"/>
    <col customWidth="true" max="4" min="4" outlineLevel="0" style="1" width="19.1667327260606"/>
    <col customWidth="true" max="5" min="5" outlineLevel="0" style="1" width="13.811322529366"/>
    <col customWidth="true" max="6" min="6" outlineLevel="0" style="1" width="35.092033000262"/>
    <col customWidth="true" max="16384" min="7" outlineLevel="0" style="1" width="13.811322529366"/>
  </cols>
  <sheetData>
    <row customHeight="true" ht="18.75" outlineLevel="0" r="1">
      <c r="A1" s="2" t="s">
        <v>0</v>
      </c>
      <c r="B1" s="2" t="s"/>
      <c r="C1" s="2" t="s"/>
      <c r="D1" s="2" t="s"/>
    </row>
    <row customHeight="true" ht="18.75" outlineLevel="0" r="2">
      <c r="A2" s="3" t="s">
        <v>1</v>
      </c>
      <c r="B2" s="3" t="s"/>
      <c r="C2" s="3" t="s"/>
      <c r="D2" s="3" t="s"/>
    </row>
    <row customHeight="true" ht="16.5" outlineLevel="0" r="3">
      <c r="A3" s="2" t="s">
        <v>2</v>
      </c>
      <c r="B3" s="2" t="s"/>
      <c r="C3" s="2" t="s"/>
      <c r="D3" s="2" t="s"/>
    </row>
    <row customHeight="true" ht="18.75" outlineLevel="0" r="4">
      <c r="A4" s="2" t="s">
        <v>3</v>
      </c>
      <c r="B4" s="2" t="s"/>
      <c r="C4" s="2" t="s"/>
      <c r="D4" s="2" t="s"/>
    </row>
    <row customHeight="true" ht="15" outlineLevel="0" r="5">
      <c r="A5" s="4" t="s">
        <v>4</v>
      </c>
      <c r="B5" s="4" t="s"/>
      <c r="C5" s="4" t="s"/>
      <c r="D5" s="4" t="s"/>
    </row>
    <row customFormat="true" ht="13.5" outlineLevel="0" r="7" s="5">
      <c r="A7" s="6" t="n"/>
      <c r="B7" s="7" t="s">
        <v>5</v>
      </c>
      <c r="C7" s="8" t="n">
        <v>2021</v>
      </c>
      <c r="D7" s="9" t="s"/>
      <c r="F7" s="10" t="n"/>
    </row>
    <row customFormat="true" customHeight="true" ht="86.25" outlineLevel="0" r="8" s="5">
      <c r="A8" s="11" t="s"/>
      <c r="B8" s="12" t="s"/>
      <c r="C8" s="7" t="s">
        <v>6</v>
      </c>
      <c r="D8" s="7" t="s">
        <v>7</v>
      </c>
      <c r="F8" s="10" t="n"/>
    </row>
    <row customHeight="true" ht="30" outlineLevel="0" r="9">
      <c r="A9" s="13" t="n">
        <v>1</v>
      </c>
      <c r="B9" s="14" t="s">
        <v>8</v>
      </c>
      <c r="C9" s="13" t="n">
        <v>55</v>
      </c>
      <c r="D9" s="15" t="n">
        <v>5338.9</v>
      </c>
      <c r="E9" s="1" t="n">
        <v>3</v>
      </c>
      <c r="F9" s="16" t="n">
        <f aca="false" ca="false" dt2D="false" dtr="false" t="normal">D9/C9/E9</f>
        <v>32.3569696969697</v>
      </c>
    </row>
    <row customHeight="true" ht="48.75" outlineLevel="0" r="10">
      <c r="A10" s="13" t="n">
        <v>2</v>
      </c>
      <c r="B10" s="14" t="s">
        <v>9</v>
      </c>
      <c r="C10" s="13" t="n">
        <v>7</v>
      </c>
      <c r="D10" s="15" t="n">
        <v>456.8</v>
      </c>
      <c r="E10" s="1" t="n">
        <v>3</v>
      </c>
      <c r="F10" s="16" t="n">
        <f aca="false" ca="false" dt2D="false" dtr="false" t="normal">D10/C10/E10</f>
        <v>21.7523809523809</v>
      </c>
    </row>
    <row customHeight="true" ht="51.75" outlineLevel="0" r="11">
      <c r="A11" s="13" t="n">
        <v>3</v>
      </c>
      <c r="B11" s="14" t="s">
        <v>10</v>
      </c>
      <c r="C11" s="13" t="n">
        <v>4</v>
      </c>
      <c r="D11" s="15" t="n">
        <v>356.7</v>
      </c>
      <c r="E11" s="1" t="n">
        <v>3</v>
      </c>
      <c r="F11" s="16" t="n">
        <f aca="false" ca="false" dt2D="false" dtr="false" t="normal">D11/C11/E11</f>
        <v>29.725</v>
      </c>
    </row>
    <row customHeight="true" hidden="true" ht="33.75" outlineLevel="0" r="12">
      <c r="A12" s="13" t="n">
        <v>4</v>
      </c>
      <c r="B12" s="14" t="s">
        <v>11</v>
      </c>
      <c r="C12" s="13" t="n"/>
      <c r="D12" s="15" t="n"/>
      <c r="E12" s="1" t="n">
        <v>3</v>
      </c>
      <c r="F12" s="16" t="e">
        <f aca="false" ca="false" dt2D="false" dtr="false" t="normal">D12/C12/E12</f>
        <v>#DIV/0!</v>
      </c>
    </row>
    <row customHeight="true" ht="36.75" outlineLevel="0" r="13">
      <c r="A13" s="13" t="n">
        <v>4</v>
      </c>
      <c r="B13" s="14" t="s">
        <v>12</v>
      </c>
      <c r="C13" s="13" t="n">
        <v>15.2</v>
      </c>
      <c r="D13" s="15" t="n">
        <v>1526.7</v>
      </c>
      <c r="E13" s="1" t="n">
        <v>3</v>
      </c>
      <c r="F13" s="16" t="n">
        <f aca="false" ca="false" dt2D="false" dtr="false" t="normal">D13/C13/E13</f>
        <v>33.4802631578947</v>
      </c>
    </row>
    <row customHeight="true" ht="54.75" outlineLevel="0" r="14">
      <c r="A14" s="13" t="n">
        <v>5</v>
      </c>
      <c r="B14" s="14" t="s">
        <v>13</v>
      </c>
      <c r="C14" s="13" t="n">
        <v>14</v>
      </c>
      <c r="D14" s="15" t="n">
        <v>1488.7</v>
      </c>
      <c r="E14" s="1" t="n">
        <v>3</v>
      </c>
      <c r="F14" s="16" t="n">
        <f aca="false" ca="false" dt2D="false" dtr="false" t="normal">D14/C14/E14</f>
        <v>35.4452380952381</v>
      </c>
    </row>
    <row customHeight="true" ht="36.75" outlineLevel="0" r="15">
      <c r="A15" s="13" t="n">
        <v>6</v>
      </c>
      <c r="B15" s="14" t="s">
        <v>14</v>
      </c>
      <c r="C15" s="13" t="n">
        <v>11</v>
      </c>
      <c r="D15" s="15" t="n">
        <v>784.7</v>
      </c>
      <c r="E15" s="1" t="n">
        <v>3</v>
      </c>
      <c r="F15" s="16" t="n">
        <f aca="false" ca="false" dt2D="false" dtr="false" t="normal">D15/C15/E15</f>
        <v>23.7787878787879</v>
      </c>
    </row>
    <row customHeight="true" ht="30.75" outlineLevel="0" r="16">
      <c r="A16" s="13" t="n">
        <v>7</v>
      </c>
      <c r="B16" s="14" t="s">
        <v>15</v>
      </c>
      <c r="C16" s="13" t="n">
        <v>3</v>
      </c>
      <c r="D16" s="15" t="n">
        <v>423.9</v>
      </c>
      <c r="E16" s="1" t="n">
        <v>3</v>
      </c>
      <c r="F16" s="16" t="n">
        <f aca="false" ca="false" dt2D="false" dtr="false" t="normal">D16/C16/E16</f>
        <v>47.1</v>
      </c>
    </row>
    <row customHeight="true" ht="55.5" outlineLevel="0" r="17">
      <c r="A17" s="13" t="n">
        <v>8</v>
      </c>
      <c r="B17" s="14" t="s">
        <v>16</v>
      </c>
      <c r="C17" s="13" t="n">
        <v>12</v>
      </c>
      <c r="D17" s="15" t="n">
        <v>1141.8</v>
      </c>
      <c r="E17" s="1" t="n">
        <v>3</v>
      </c>
      <c r="F17" s="16" t="n">
        <f aca="false" ca="false" dt2D="false" dtr="false" t="normal">D17/C17/E17</f>
        <v>31.7166666666667</v>
      </c>
    </row>
    <row customHeight="true" ht="54" outlineLevel="0" r="18">
      <c r="A18" s="13" t="n">
        <v>9</v>
      </c>
      <c r="B18" s="14" t="s">
        <v>17</v>
      </c>
      <c r="C18" s="13" t="n">
        <v>27</v>
      </c>
      <c r="D18" s="15" t="n">
        <v>3377.9</v>
      </c>
      <c r="E18" s="1" t="n">
        <v>3</v>
      </c>
      <c r="F18" s="16" t="n">
        <f aca="false" ca="false" dt2D="false" dtr="false" t="normal">D18/C18/E18</f>
        <v>41.7024691358025</v>
      </c>
    </row>
    <row customHeight="true" ht="51" outlineLevel="0" r="19">
      <c r="A19" s="13" t="n">
        <v>10</v>
      </c>
      <c r="B19" s="14" t="s">
        <v>18</v>
      </c>
      <c r="C19" s="13" t="n">
        <v>6</v>
      </c>
      <c r="D19" s="15" t="n">
        <v>384.8</v>
      </c>
      <c r="E19" s="1" t="n">
        <v>3</v>
      </c>
      <c r="F19" s="16" t="n">
        <f aca="false" ca="false" dt2D="false" dtr="false" t="normal">D19/C19/E19</f>
        <v>21.3777777777778</v>
      </c>
    </row>
    <row customHeight="true" ht="35.25" outlineLevel="0" r="20">
      <c r="A20" s="13" t="n">
        <v>11</v>
      </c>
      <c r="B20" s="14" t="s">
        <v>19</v>
      </c>
      <c r="C20" s="13" t="n">
        <v>4.5</v>
      </c>
      <c r="D20" s="15" t="n">
        <v>473</v>
      </c>
      <c r="E20" s="1" t="n">
        <v>3</v>
      </c>
      <c r="F20" s="16" t="n">
        <f aca="false" ca="false" dt2D="false" dtr="false" t="normal">D20/C20/E20</f>
        <v>35.037037037037</v>
      </c>
    </row>
    <row outlineLevel="0" r="21">
      <c r="A21" s="17" t="n"/>
      <c r="B21" s="17" t="n"/>
      <c r="C21" s="18" t="n">
        <f aca="false" ca="false" dt2D="false" dtr="false" t="normal">SUM(C9:C20)</f>
        <v>158.7</v>
      </c>
      <c r="D21" s="19" t="n">
        <f aca="false" ca="false" dt2D="false" dtr="false" t="normal">SUM(D9:D20)</f>
        <v>15753.9</v>
      </c>
      <c r="E21" s="16" t="n"/>
      <c r="F21" s="16" t="n"/>
    </row>
    <row outlineLevel="0" r="22">
      <c r="D22" s="16" t="n"/>
      <c r="E22" s="16" t="n"/>
      <c r="F22" s="16" t="n"/>
    </row>
    <row outlineLevel="0" r="23">
      <c r="D23" s="16" t="n"/>
      <c r="E23" s="16" t="n"/>
      <c r="F23" s="16" t="n"/>
    </row>
    <row hidden="true" ht="15.75" outlineLevel="0" r="24">
      <c r="B24" s="1" t="s">
        <v>20</v>
      </c>
      <c r="C24" s="5" t="s">
        <v>21</v>
      </c>
      <c r="D24" s="10" t="s">
        <v>22</v>
      </c>
      <c r="E24" s="16" t="n"/>
      <c r="F24" s="16" t="n"/>
    </row>
    <row hidden="true" ht="15.75" outlineLevel="0" r="25">
      <c r="B25" s="17" t="s">
        <v>23</v>
      </c>
      <c r="C25" s="20" t="n">
        <f aca="false" ca="false" dt2D="false" dtr="false" t="normal">C9+'работники'!C8</f>
        <v>1198.6</v>
      </c>
      <c r="D25" s="21" t="n">
        <f aca="false" ca="false" dt2D="false" dtr="false" t="normal">D9+'работники'!D8</f>
        <v>101272.2</v>
      </c>
      <c r="E25" s="16" t="n"/>
      <c r="F25" s="16" t="n"/>
    </row>
    <row hidden="true" ht="15.75" outlineLevel="0" r="26">
      <c r="B26" s="17" t="s">
        <v>24</v>
      </c>
      <c r="C26" s="20" t="n">
        <f aca="false" ca="false" dt2D="false" dtr="false" t="normal">C10+'работники'!C9</f>
        <v>11</v>
      </c>
      <c r="D26" s="21" t="n">
        <f aca="false" ca="false" dt2D="false" dtr="false" t="normal">D10+'работники'!D9</f>
        <v>617.2</v>
      </c>
      <c r="E26" s="16" t="n"/>
      <c r="F26" s="16" t="n"/>
    </row>
    <row hidden="true" ht="15.75" outlineLevel="0" r="27">
      <c r="B27" s="17" t="s">
        <v>25</v>
      </c>
      <c r="C27" s="20" t="n">
        <f aca="false" ca="false" dt2D="false" dtr="false" t="normal">C11+'работники'!C10</f>
        <v>5.25</v>
      </c>
      <c r="D27" s="21" t="n">
        <f aca="false" ca="false" dt2D="false" dtr="false" t="normal">D11+'работники'!D10</f>
        <v>411.7</v>
      </c>
      <c r="E27" s="16" t="n"/>
      <c r="F27" s="16" t="n"/>
    </row>
    <row hidden="true" ht="15.75" outlineLevel="0" r="28">
      <c r="B28" s="17" t="s">
        <v>26</v>
      </c>
      <c r="C28" s="20" t="n">
        <f aca="false" ca="false" dt2D="false" dtr="false" t="normal">C12+'работники'!C11</f>
        <v>0</v>
      </c>
      <c r="D28" s="21" t="n">
        <f aca="false" ca="false" dt2D="false" dtr="false" t="normal">D12+'работники'!D11</f>
        <v>0</v>
      </c>
      <c r="E28" s="16" t="n"/>
      <c r="F28" s="16" t="n"/>
    </row>
    <row hidden="true" ht="15.75" outlineLevel="0" r="29">
      <c r="B29" s="17" t="s">
        <v>27</v>
      </c>
      <c r="C29" s="20" t="n">
        <f aca="false" ca="false" dt2D="false" dtr="false" t="normal">C13+'работники'!C12</f>
        <v>18.9</v>
      </c>
      <c r="D29" s="21" t="n">
        <f aca="false" ca="false" dt2D="false" dtr="false" t="normal">D13+'работники'!D12</f>
        <v>1698.8</v>
      </c>
      <c r="E29" s="16" t="n"/>
      <c r="F29" s="16" t="n"/>
    </row>
    <row hidden="true" ht="15.75" outlineLevel="0" r="30">
      <c r="B30" s="17" t="s">
        <v>28</v>
      </c>
      <c r="C30" s="20" t="n">
        <f aca="false" ca="false" dt2D="false" dtr="false" t="normal">C14+'работники'!C13</f>
        <v>33</v>
      </c>
      <c r="D30" s="21" t="n">
        <f aca="false" ca="false" dt2D="false" dtr="false" t="normal">D14+'работники'!D13</f>
        <v>2577.75</v>
      </c>
      <c r="E30" s="16" t="n"/>
      <c r="F30" s="16" t="n"/>
    </row>
    <row hidden="true" ht="15.75" outlineLevel="0" r="31">
      <c r="B31" s="17" t="s">
        <v>29</v>
      </c>
      <c r="C31" s="20" t="n">
        <f aca="false" ca="false" dt2D="false" dtr="false" t="normal">C16+'работники'!C15</f>
        <v>339</v>
      </c>
      <c r="D31" s="21" t="n">
        <f aca="false" ca="false" dt2D="false" dtr="false" t="normal">D16+'работники'!D15</f>
        <v>27540.9</v>
      </c>
      <c r="E31" s="16" t="n"/>
      <c r="F31" s="16" t="n"/>
    </row>
    <row hidden="true" ht="15.75" outlineLevel="0" r="32">
      <c r="B32" s="17" t="s">
        <v>30</v>
      </c>
      <c r="C32" s="20" t="n">
        <f aca="false" ca="false" dt2D="false" dtr="false" t="normal">C15+'работники'!C14</f>
        <v>3856.51</v>
      </c>
      <c r="D32" s="21" t="n">
        <f aca="false" ca="false" dt2D="false" dtr="false" t="normal">D15+'работники'!D14</f>
        <v>224104.3</v>
      </c>
      <c r="E32" s="16" t="n"/>
      <c r="F32" s="16" t="n"/>
    </row>
    <row hidden="true" ht="15.75" outlineLevel="0" r="33">
      <c r="B33" s="17" t="s">
        <v>31</v>
      </c>
      <c r="C33" s="20" t="n">
        <f aca="false" ca="false" dt2D="false" dtr="false" t="normal">C17+'работники'!C16</f>
        <v>44.5</v>
      </c>
      <c r="D33" s="21" t="n">
        <f aca="false" ca="false" dt2D="false" dtr="false" t="normal">D17+'работники'!D16</f>
        <v>3679.7</v>
      </c>
      <c r="E33" s="16" t="n"/>
      <c r="F33" s="16" t="n"/>
    </row>
    <row hidden="true" ht="15.75" outlineLevel="0" r="34">
      <c r="B34" s="17" t="s">
        <v>32</v>
      </c>
      <c r="C34" s="20" t="n">
        <f aca="false" ca="false" dt2D="false" dtr="false" t="normal">C18+'работники'!C17</f>
        <v>264</v>
      </c>
      <c r="D34" s="21" t="n">
        <f aca="false" ca="false" dt2D="false" dtr="false" t="normal">D18+'работники'!D17</f>
        <v>28511.6</v>
      </c>
      <c r="E34" s="16" t="n"/>
      <c r="F34" s="16" t="n"/>
    </row>
    <row hidden="true" ht="15.75" outlineLevel="0" r="35">
      <c r="B35" s="17" t="s">
        <v>33</v>
      </c>
      <c r="C35" s="20" t="n">
        <f aca="false" ca="false" dt2D="false" dtr="false" t="normal">C19+'работники'!C18</f>
        <v>7</v>
      </c>
      <c r="D35" s="21" t="n">
        <f aca="false" ca="false" dt2D="false" dtr="false" t="normal">D19+'работники'!D18</f>
        <v>414.9</v>
      </c>
      <c r="E35" s="16" t="n"/>
      <c r="F35" s="16" t="n"/>
    </row>
    <row hidden="true" ht="15.75" outlineLevel="0" r="36">
      <c r="B36" s="17" t="n"/>
      <c r="C36" s="20" t="n">
        <f aca="false" ca="false" dt2D="false" dtr="false" t="normal">SUM(C25:C35)</f>
        <v>5777.76</v>
      </c>
      <c r="D36" s="21" t="n">
        <f aca="false" ca="false" dt2D="false" dtr="false" t="normal">SUM(D25:D35)</f>
        <v>390829.05</v>
      </c>
      <c r="E36" s="16" t="n"/>
      <c r="F36" s="16" t="n"/>
    </row>
    <row outlineLevel="0" r="37">
      <c r="C37" s="22" t="n"/>
      <c r="D37" s="23" t="n"/>
      <c r="E37" s="16" t="n"/>
      <c r="F37" s="16" t="n"/>
    </row>
  </sheetData>
  <mergeCells count="8">
    <mergeCell ref="A1:D1"/>
    <mergeCell ref="C7:D7"/>
    <mergeCell ref="B7:B8"/>
    <mergeCell ref="A7:A8"/>
    <mergeCell ref="A2:D2"/>
    <mergeCell ref="A4:D4"/>
    <mergeCell ref="A5:D5"/>
    <mergeCell ref="A3:D3"/>
  </mergeCells>
  <pageMargins bottom="0.984251976013184" footer="0" header="0" left="0.787401556968689" right="0.787401556968689" top="0.984251976013184"/>
  <pageSetup fitToHeight="1" fitToWidth="1" orientation="portrait" paperHeight="297mm" paperSize="9" paperWidth="210mm" scale="95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34"/>
  <sheetViews>
    <sheetView showZeros="true" workbookViewId="0"/>
  </sheetViews>
  <sheetFormatPr baseColWidth="8" customHeight="false" defaultColWidth="9.01963900951847" defaultRowHeight="15.75" zeroHeight="false"/>
  <cols>
    <col customWidth="true" max="1" min="1" outlineLevel="0" style="24" width="4.22795582800333"/>
    <col customWidth="true" max="2" min="2" outlineLevel="0" style="24" width="38.3334654521211"/>
    <col customWidth="true" max="3" min="3" outlineLevel="0" style="24" width="17.0527549812251"/>
    <col customWidth="true" max="4" min="4" outlineLevel="0" style="24" width="19.0258010568488"/>
    <col customWidth="true" max="6" min="5" outlineLevel="0" style="24" width="9.01963900951847"/>
    <col customWidth="true" max="7" min="7" outlineLevel="0" style="24" width="25.2268026221435"/>
    <col customWidth="true" max="16384" min="8" outlineLevel="0" style="24" width="9.01963900951847"/>
  </cols>
  <sheetData>
    <row customHeight="true" ht="20.25" outlineLevel="0" r="1">
      <c r="A1" s="25" t="s">
        <v>0</v>
      </c>
      <c r="B1" s="25" t="s"/>
      <c r="C1" s="25" t="s"/>
      <c r="D1" s="25" t="s"/>
    </row>
    <row customHeight="true" ht="39" outlineLevel="0" r="2">
      <c r="A2" s="25" t="s">
        <v>34</v>
      </c>
      <c r="B2" s="25" t="s"/>
      <c r="C2" s="25" t="s"/>
      <c r="D2" s="25" t="s"/>
    </row>
    <row customHeight="true" ht="18" outlineLevel="0" r="3">
      <c r="A3" s="25" t="s">
        <v>35</v>
      </c>
      <c r="B3" s="25" t="s"/>
      <c r="C3" s="25" t="s"/>
      <c r="D3" s="25" t="s"/>
    </row>
    <row customHeight="true" ht="14.25" outlineLevel="0" r="4">
      <c r="A4" s="26" t="s">
        <v>4</v>
      </c>
      <c r="B4" s="26" t="s"/>
      <c r="C4" s="26" t="s"/>
      <c r="D4" s="26" t="s"/>
    </row>
    <row customHeight="true" ht="14.25" outlineLevel="0" r="5">
      <c r="A5" s="26" t="n"/>
      <c r="B5" s="26" t="n"/>
      <c r="C5" s="26" t="n"/>
      <c r="D5" s="26" t="n"/>
    </row>
    <row customFormat="true" ht="15.75" outlineLevel="0" r="6" s="27">
      <c r="A6" s="28" t="n"/>
      <c r="B6" s="7" t="s">
        <v>5</v>
      </c>
      <c r="C6" s="8" t="n">
        <v>2021</v>
      </c>
      <c r="D6" s="9" t="s"/>
      <c r="E6" s="27" t="n"/>
    </row>
    <row customFormat="true" customHeight="true" ht="83.25" outlineLevel="0" r="7" s="27">
      <c r="A7" s="29" t="s"/>
      <c r="B7" s="12" t="s"/>
      <c r="C7" s="7" t="s">
        <v>36</v>
      </c>
      <c r="D7" s="7" t="s">
        <v>37</v>
      </c>
      <c r="E7" s="27" t="n"/>
    </row>
    <row customFormat="true" customHeight="true" ht="34.5" outlineLevel="0" r="8" s="1">
      <c r="A8" s="13" t="n">
        <v>1</v>
      </c>
      <c r="B8" s="14" t="s">
        <v>38</v>
      </c>
      <c r="C8" s="15" t="n">
        <f aca="false" ca="false" dt2D="false" dtr="false" t="normal">918+42+11+76+15+6.6+75</f>
        <v>1143.6</v>
      </c>
      <c r="D8" s="15" t="n">
        <f aca="false" ca="false" dt2D="false" dtr="false" t="normal">79900.2+3060.6+786.2+5192+556.5+193.9+6243.9</f>
        <v>95933.3</v>
      </c>
      <c r="F8" s="1" t="n">
        <v>3</v>
      </c>
      <c r="G8" s="1" t="n">
        <f aca="false" ca="false" dt2D="false" dtr="false" t="normal">D8/C8/F8</f>
        <v>27.9623702926431</v>
      </c>
    </row>
    <row customFormat="true" customHeight="true" ht="47.25" outlineLevel="0" r="9" s="1">
      <c r="A9" s="13" t="n">
        <v>2</v>
      </c>
      <c r="B9" s="14" t="s">
        <v>9</v>
      </c>
      <c r="C9" s="15" t="n">
        <v>4</v>
      </c>
      <c r="D9" s="15" t="n">
        <f aca="false" ca="false" dt2D="false" dtr="false" t="normal">132.1+28.3</f>
        <v>160.4</v>
      </c>
      <c r="F9" s="1" t="n">
        <v>3</v>
      </c>
      <c r="G9" s="1" t="n">
        <f aca="false" ca="false" dt2D="false" dtr="false" t="normal">D9/C9/F9</f>
        <v>13.3666666666667</v>
      </c>
    </row>
    <row customFormat="true" customHeight="true" ht="49.5" outlineLevel="0" r="10" s="1">
      <c r="A10" s="13" t="n">
        <v>3</v>
      </c>
      <c r="B10" s="14" t="s">
        <v>10</v>
      </c>
      <c r="C10" s="15" t="n">
        <v>1.25</v>
      </c>
      <c r="D10" s="15" t="n">
        <v>55</v>
      </c>
      <c r="F10" s="1" t="n">
        <v>3</v>
      </c>
      <c r="G10" s="1" t="n">
        <f aca="false" ca="false" dt2D="false" dtr="false" t="normal">D10/C10/F10</f>
        <v>14.6666666666667</v>
      </c>
    </row>
    <row customFormat="true" customHeight="true" hidden="true" ht="39" outlineLevel="0" r="11" s="1">
      <c r="A11" s="13" t="n">
        <v>4</v>
      </c>
      <c r="B11" s="14" t="s">
        <v>39</v>
      </c>
      <c r="C11" s="15" t="n"/>
      <c r="D11" s="15" t="n"/>
      <c r="F11" s="1" t="n">
        <v>3</v>
      </c>
      <c r="G11" s="1" t="e">
        <f aca="false" ca="false" dt2D="false" dtr="false" t="normal">D11/C11/F11</f>
        <v>#DIV/0!</v>
      </c>
    </row>
    <row customFormat="true" customHeight="true" ht="33" outlineLevel="0" r="12" s="1">
      <c r="A12" s="13" t="n">
        <v>4</v>
      </c>
      <c r="B12" s="14" t="s">
        <v>12</v>
      </c>
      <c r="C12" s="15" t="n">
        <v>3.7</v>
      </c>
      <c r="D12" s="15" t="n">
        <v>172.1</v>
      </c>
      <c r="F12" s="1" t="n">
        <v>3</v>
      </c>
      <c r="G12" s="1" t="n">
        <f aca="false" ca="false" dt2D="false" dtr="false" t="normal">D12/C12/F12</f>
        <v>15.5045045045045</v>
      </c>
    </row>
    <row customFormat="true" customHeight="true" ht="48.75" outlineLevel="0" r="13" s="1">
      <c r="A13" s="13" t="n">
        <v>5</v>
      </c>
      <c r="B13" s="14" t="s">
        <v>13</v>
      </c>
      <c r="C13" s="15" t="n">
        <f aca="false" ca="false" dt2D="false" dtr="false" t="normal">8+7+4</f>
        <v>19</v>
      </c>
      <c r="D13" s="15" t="n">
        <f aca="false" ca="false" dt2D="false" dtr="false" t="normal">360.6+33.7+140.8+193+19.1+197.8+144.05</f>
        <v>1089.05</v>
      </c>
      <c r="F13" s="1" t="n">
        <v>3</v>
      </c>
      <c r="G13" s="1" t="n">
        <f aca="false" ca="false" dt2D="false" dtr="false" t="normal">D13/C13/F13</f>
        <v>19.1061403508772</v>
      </c>
    </row>
    <row customFormat="true" customHeight="true" ht="52.5" outlineLevel="0" r="14" s="1">
      <c r="A14" s="13" t="n">
        <v>6</v>
      </c>
      <c r="B14" s="14" t="s">
        <v>40</v>
      </c>
      <c r="C14" s="30" t="n">
        <v>3845.51</v>
      </c>
      <c r="D14" s="15" t="n">
        <v>223319.6</v>
      </c>
      <c r="F14" s="1" t="n">
        <v>3</v>
      </c>
      <c r="G14" s="1" t="n">
        <f aca="false" ca="false" dt2D="false" dtr="false" t="normal">D14/C14/F14</f>
        <v>19.3576057965437</v>
      </c>
    </row>
    <row customFormat="true" customHeight="true" ht="50.25" outlineLevel="0" r="15" s="1">
      <c r="A15" s="13" t="n">
        <v>7</v>
      </c>
      <c r="B15" s="14" t="s">
        <v>41</v>
      </c>
      <c r="C15" s="30" t="n">
        <v>336</v>
      </c>
      <c r="D15" s="15" t="n">
        <v>27117</v>
      </c>
      <c r="F15" s="1" t="n">
        <v>3</v>
      </c>
      <c r="G15" s="1" t="n">
        <f aca="false" ca="false" dt2D="false" dtr="false" t="normal">D15/C15/F15</f>
        <v>26.9017857142857</v>
      </c>
    </row>
    <row customFormat="true" customHeight="true" ht="50.25" outlineLevel="0" r="16" s="1">
      <c r="A16" s="13" t="n">
        <v>8</v>
      </c>
      <c r="B16" s="14" t="s">
        <v>16</v>
      </c>
      <c r="C16" s="15" t="n">
        <f aca="false" ca="false" dt2D="false" dtr="false" t="normal">3+0.5+29</f>
        <v>32.5</v>
      </c>
      <c r="D16" s="15" t="n">
        <f aca="false" ca="false" dt2D="false" dtr="false" t="normal">149.67+19.19+2369.04</f>
        <v>2537.9</v>
      </c>
      <c r="F16" s="1" t="n">
        <v>3</v>
      </c>
      <c r="G16" s="1" t="n">
        <f aca="false" ca="false" dt2D="false" dtr="false" t="normal">D16/C16/F16</f>
        <v>26.0297435897436</v>
      </c>
    </row>
    <row customFormat="true" customHeight="true" ht="63" outlineLevel="0" r="17" s="1">
      <c r="A17" s="13" t="n">
        <v>9</v>
      </c>
      <c r="B17" s="14" t="s">
        <v>42</v>
      </c>
      <c r="C17" s="15" t="n">
        <f aca="false" ca="false" dt2D="false" dtr="false" t="normal">12+225</f>
        <v>237</v>
      </c>
      <c r="D17" s="15" t="n">
        <f aca="false" ca="false" dt2D="false" dtr="false" t="normal">575.9+24557.8</f>
        <v>25133.7</v>
      </c>
      <c r="F17" s="1" t="n">
        <v>3</v>
      </c>
      <c r="G17" s="1" t="n">
        <f aca="false" ca="false" dt2D="false" dtr="false" t="normal">D17/C17/F17</f>
        <v>35.3497890295359</v>
      </c>
    </row>
    <row customFormat="true" customHeight="true" ht="64.5" outlineLevel="0" r="18" s="1">
      <c r="A18" s="13" t="n">
        <v>10</v>
      </c>
      <c r="B18" s="14" t="s">
        <v>18</v>
      </c>
      <c r="C18" s="13" t="n">
        <v>1</v>
      </c>
      <c r="D18" s="15" t="n">
        <v>30.1</v>
      </c>
      <c r="F18" s="1" t="n">
        <v>3</v>
      </c>
      <c r="G18" s="1" t="n">
        <f aca="false" ca="false" dt2D="false" dtr="false" t="normal">D18/C18/F18</f>
        <v>10.0333333333333</v>
      </c>
    </row>
    <row customHeight="true" hidden="true" ht="36" outlineLevel="0" r="19">
      <c r="A19" s="31" t="n">
        <v>11</v>
      </c>
      <c r="B19" s="32" t="s">
        <v>19</v>
      </c>
      <c r="C19" s="13" t="n"/>
      <c r="D19" s="15" t="n"/>
      <c r="E19" s="24" t="n"/>
    </row>
    <row outlineLevel="0" r="20">
      <c r="A20" s="33" t="n"/>
      <c r="B20" s="34" t="n"/>
      <c r="C20" s="35" t="n">
        <f aca="false" ca="false" dt2D="false" dtr="false" t="normal">SUM(C8:C19)</f>
        <v>5623.56</v>
      </c>
      <c r="D20" s="35" t="n">
        <f aca="false" ca="false" dt2D="false" dtr="false" t="normal">SUM(D8:D19)</f>
        <v>375548.15</v>
      </c>
      <c r="E20" s="24" t="n"/>
    </row>
    <row outlineLevel="0" r="21">
      <c r="E21" s="24" t="n"/>
    </row>
    <row hidden="true" ht="15.75" outlineLevel="0" r="23"/>
    <row hidden="true" ht="15.75" outlineLevel="0" r="24">
      <c r="B24" s="36" t="s">
        <v>43</v>
      </c>
      <c r="C24" s="37" t="n">
        <f aca="false" ca="false" dt2D="false" dtr="false" t="normal">D8+'муниципальные'!D9+'муниципальные'!D10+'муниципальные'!D11+'работники'!D9+'работники'!D10</f>
        <v>102301.1</v>
      </c>
    </row>
    <row hidden="true" ht="15.75" outlineLevel="0" r="25">
      <c r="B25" s="33" t="s">
        <v>44</v>
      </c>
      <c r="C25" s="37" t="n">
        <f aca="false" ca="false" dt2D="false" dtr="false" t="normal">D12+'муниципальные'!D13</f>
        <v>1698.8</v>
      </c>
    </row>
    <row hidden="true" ht="15.75" outlineLevel="0" r="26">
      <c r="B26" s="33" t="s">
        <v>45</v>
      </c>
      <c r="C26" s="37" t="e">
        <f aca="false" ca="false" dt2D="false" dtr="false" t="normal">#REF!</f>
        <v>#REF!</v>
      </c>
    </row>
    <row hidden="true" ht="15.75" outlineLevel="0" r="27">
      <c r="B27" s="33" t="s">
        <v>46</v>
      </c>
      <c r="C27" s="37" t="n">
        <f aca="false" ca="false" dt2D="false" dtr="false" t="normal">D15+'муниципальные'!D16</f>
        <v>27540.9</v>
      </c>
    </row>
    <row hidden="true" ht="15.75" outlineLevel="0" r="28">
      <c r="B28" s="33" t="s">
        <v>47</v>
      </c>
      <c r="C28" s="37" t="n">
        <f aca="false" ca="false" dt2D="false" dtr="false" t="normal">D14+'муниципальные'!D15</f>
        <v>224104.3</v>
      </c>
    </row>
    <row hidden="true" ht="15.75" outlineLevel="0" r="29">
      <c r="B29" s="33" t="s">
        <v>48</v>
      </c>
      <c r="C29" s="37" t="n">
        <f aca="false" ca="false" dt2D="false" dtr="false" t="normal">D16+'муниципальные'!D17</f>
        <v>3679.7</v>
      </c>
    </row>
    <row hidden="true" ht="15.75" outlineLevel="0" r="30">
      <c r="B30" s="33" t="s">
        <v>49</v>
      </c>
      <c r="C30" s="37" t="n">
        <f aca="false" ca="false" dt2D="false" dtr="false" t="normal">D17+'муниципальные'!D18</f>
        <v>28511.6</v>
      </c>
    </row>
    <row hidden="true" ht="15.75" outlineLevel="0" r="31">
      <c r="B31" s="33" t="s">
        <v>50</v>
      </c>
      <c r="C31" s="37" t="n">
        <f aca="false" ca="false" dt2D="false" dtr="false" t="normal">D13+'муниципальные'!D14</f>
        <v>2577.75</v>
      </c>
    </row>
    <row hidden="true" ht="16.5" outlineLevel="0" r="32">
      <c r="B32" s="38" t="s">
        <v>51</v>
      </c>
      <c r="C32" s="39" t="n">
        <f aca="false" ca="false" dt2D="false" dtr="false" t="normal">D18+'муниципальные'!D19</f>
        <v>414.9</v>
      </c>
    </row>
    <row hidden="true" ht="15.75" outlineLevel="0" r="33">
      <c r="B33" s="40" t="n"/>
      <c r="C33" s="41" t="e">
        <f aca="false" ca="false" dt2D="false" dtr="false" t="normal">SUM(C24:C32)</f>
        <v>#REF!</v>
      </c>
    </row>
    <row hidden="true" ht="15.75" outlineLevel="0" r="34"/>
  </sheetData>
  <mergeCells count="7">
    <mergeCell ref="A1:D1"/>
    <mergeCell ref="A6:A7"/>
    <mergeCell ref="B6:B7"/>
    <mergeCell ref="C6:D6"/>
    <mergeCell ref="A2:D2"/>
    <mergeCell ref="A3:D3"/>
    <mergeCell ref="A4:D4"/>
  </mergeCells>
  <pageMargins bottom="0.787401556968689" footer="0.511811017990112" header="0.511811017990112" left="0.787401556968689" right="0.787401556968689" top="0.787401556968689"/>
  <pageSetup fitToHeight="1" fitToWidth="1" orientation="portrait" paperHeight="297mm" paperSize="9" paperWidth="210mm" scale="99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MyOffice-CoreFramework-Linux/21.0-851.365.4708.482.1@RELEASE-DESKTOP-ROSEMARY-ST-3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2021-04-23T08:42:31Z</dcterms:modified>
</cp:coreProperties>
</file>